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57\"/>
    </mc:Choice>
  </mc:AlternateContent>
  <xr:revisionPtr revIDLastSave="0" documentId="13_ncr:1_{71C9F9DB-FADF-4DD9-BAE1-EBCD18658A4A}" xr6:coauthVersionLast="47" xr6:coauthVersionMax="47" xr10:uidLastSave="{00000000-0000-0000-0000-000000000000}"/>
  <bookViews>
    <workbookView xWindow="1152" yWindow="1152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18-02-01" sheetId="3" r:id="rId3"/>
    <sheet name="ОСР 518-09-01" sheetId="4" r:id="rId4"/>
    <sheet name="ОСР 518-12-01" sheetId="5" r:id="rId5"/>
    <sheet name="ОСР 6-02-01" sheetId="6" r:id="rId6"/>
    <sheet name="ОСР 6-09-01" sheetId="7" r:id="rId7"/>
    <sheet name="ОСР 6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<sst xmlns="http://schemas.openxmlformats.org/spreadsheetml/2006/main" count="343" uniqueCount="165">
  <si>
    <t>СВОДКА ЗАТРАТ</t>
  </si>
  <si>
    <t>P_0257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</si>
  <si>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</si>
  <si>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</si>
  <si>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</si>
  <si>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</si>
  <si>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</si>
  <si>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</si>
  <si>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</si>
  <si>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</si>
  <si>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</si>
  <si>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</si>
  <si>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</si>
  <si>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</si>
  <si>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</si>
  <si>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</si>
  <si>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</si>
  <si>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</si>
  <si>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</si>
  <si>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</si>
  <si>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</si>
  <si>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</si>
  <si>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</si>
  <si>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</si>
  <si>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</si>
  <si>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</si>
  <si>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</si>
  <si>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</si>
  <si>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</si>
  <si>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</si>
  <si>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</si>
  <si>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</si>
  <si>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</si>
  <si>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</si>
  <si>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</si>
  <si>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</si>
  <si>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</si>
  <si>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</si>
  <si>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</si>
  <si>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ОСР-518-02-01</t>
  </si>
  <si>
    <t>Строительно-монтажные работы КЛ-0,4кВ 0,115км</t>
  </si>
  <si>
    <t>ОСР-6-02-01</t>
  </si>
  <si>
    <t>Реконструкция КЛ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</si>
  <si>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</si>
  <si>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</si>
  <si>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</si>
  <si>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</si>
  <si>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</si>
  <si>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</si>
  <si>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</si>
  <si>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</si>
  <si>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</si>
  <si>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</si>
  <si>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</si>
  <si>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</si>
  <si>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</si>
  <si>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</si>
  <si>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Средства на строительство и разборку титул.врем.зданий и сооружений 2,5%*0,8=2%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</si>
  <si>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</si>
  <si>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</si>
  <si>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</si>
  <si>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</si>
  <si>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ОСР-518-09-01</t>
  </si>
  <si>
    <t>Пусконаладочные работы КЛ-0,4кВ 0,115км</t>
  </si>
  <si>
    <t>325/пр_25.05.2021_Пр.1 п.50_Пр.4 п.67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</si>
  <si>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</si>
  <si>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</si>
  <si>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ОСР-6-09-01</t>
  </si>
  <si>
    <t>Пусконаладочные работы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</si>
  <si>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</si>
  <si>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</si>
  <si>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</si>
  <si>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</si>
  <si>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</si>
  <si>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</si>
  <si>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</si>
  <si>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</si>
  <si>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</si>
  <si>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</si>
  <si>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ОСР-518-12-01</t>
  </si>
  <si>
    <t>Проектные и изыскательские работы</t>
  </si>
  <si>
    <t>Смета № 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</si>
  <si>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</si>
  <si>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</si>
  <si>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</si>
  <si>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</si>
  <si>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</si>
  <si>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</si>
  <si>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</si>
  <si>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</si>
  <si>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</si>
  <si>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</si>
  <si>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</si>
  <si>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</si>
  <si>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</si>
  <si>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</si>
  <si>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518-02-01</t>
  </si>
  <si>
    <t>Наименование сметы</t>
  </si>
  <si>
    <t>Реконструкция КЛ-0,4 кВ от КТП Сок 306/250кВА Красноярский район Самарская область</t>
  </si>
  <si>
    <t>Наименование локальных сметных расчетов (смет), затрат</t>
  </si>
  <si>
    <t>ЛС-518-1</t>
  </si>
  <si>
    <t>КЛ-0,4кВ</t>
  </si>
  <si>
    <t>Итого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</si>
  <si>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</si>
  <si>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</si>
  <si>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</si>
  <si>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</si>
  <si>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</si>
  <si>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</si>
  <si>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6-02-01</t>
  </si>
  <si>
    <t>Реконструкция КВЛ-6кВ Ф-16 ЦРП-6-КТП-178 г.о. Новокуйбышевск Самарская область</t>
  </si>
  <si>
    <t>ЛС-6-02</t>
  </si>
  <si>
    <t>КЛ-6кВ</t>
  </si>
  <si>
    <t>ОБЪЕКТНЫЙ СМЕТНЫЙ РАСЧЕТ № ОСР 6-09-01</t>
  </si>
  <si>
    <t>ЛС-6-09-02</t>
  </si>
  <si>
    <t>Пусконаладочные работы КЛ-6кВ</t>
  </si>
  <si>
    <t>ОБЪЕКТНЫЙ СМЕТНЫЙ РАСЧЕТ № ОСР 6-12-01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</si>
  <si>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</si>
  <si>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</si>
  <si>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</si>
  <si>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</si>
  <si>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</si>
  <si>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</si>
  <si>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</si>
  <si>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</si>
  <si>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</si>
  <si>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</si>
  <si>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</si>
  <si>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</si>
  <si>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</si>
  <si>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</si>
  <si>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</si>
  <si>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</si>
  <si>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</si>
  <si>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6-09-01</t>
  </si>
  <si>
    <t>"Реконструкция КВЛ-6кВ Ф-16 ЦРП-6-КТП-178" г.о. Новокуйбышевск Самарская область</t>
  </si>
  <si>
    <t>ОСР 518-12-01</t>
  </si>
  <si>
    <t>ОСР 6-02-01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</si>
  <si>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</si>
  <si>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</si>
  <si>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</si>
  <si>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</si>
  <si>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</si>
  <si>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</si>
  <si>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</si>
  <si>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</si>
  <si>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</si>
  <si>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</si>
  <si>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</si>
  <si>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</si>
  <si>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Кабель силовой с алюминиевыми жилами АПвПг 3х50мк/25-10000</t>
  </si>
  <si>
    <t>ФСБЦ-21.1.07.02-1158</t>
  </si>
  <si>
    <t>Труба ПНД sdr11 ф=125мм</t>
  </si>
  <si>
    <t>Труба ПНД sdr11 ф=110мм</t>
  </si>
  <si>
    <t>ФСБЦ-24.3.02.02-0004</t>
  </si>
  <si>
    <t>Труба полиэтиленовая 100 sdr17,6 355х20,1 мм</t>
  </si>
  <si>
    <t>Кабель с алюминиевыми жилами,с изоляцией из ПВХ ,с защитным шлангом из ПВХ пониженной горючести АВБШвнг(А) 3х120-6кВ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</si>
  <si>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</si>
  <si>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</si>
  <si>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</si>
  <si>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</si>
  <si>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</si>
  <si>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</si>
  <si>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</si>
  <si>
    <t>Реконструкция КЛ-0,4 кВ от ТП-1/400 Нефтегорский район Самарская область (0,25 км, в т.ч. ГНБ 0,015 км, демонтаж 0,2км)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</si>
</sst>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8"/>
    </xf>
    <xf numFmtId="183" fontId="13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1" zoomScale="90" zoomScaleNormal="90" workbookViewId="0">
      <selection activeCell="A16" sqref="A16:C1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10937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157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ССР!D75+ССР!E75</f>
        <v>3459.4917571565602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ССР!F75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ССР!G75</f>
        <v>377.76676682194301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3837.2585239784999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639.54308397850298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3">
        <f>C38*I35</f>
        <v>4246.05885975621</v>
      </c>
      <c r="D40" s="57"/>
      <c r="E40" s="66">
        <f>D40-C40</f>
        <v>-4246.05885975621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2">
        <f>C40+C32</f>
        <v>4246.05885975621</v>
      </c>
      <c r="D42" s="57"/>
      <c r="E42" s="66">
        <f>D42-C42</f>
        <v>-4246.05885975621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"/>
  <sheetViews>
    <sheetView zoomScale="90" zoomScaleNormal="90" workbookViewId="0">
      <selection activeCell="E21" sqref="E2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150</v>
      </c>
      <c r="B4" s="4" t="s">
        <v>131</v>
      </c>
      <c r="C4" s="5">
        <v>0.25</v>
      </c>
      <c r="D4" s="5">
        <v>1662.7573397988001</v>
      </c>
      <c r="E4" s="4">
        <v>0.4</v>
      </c>
      <c r="F4" s="3" t="s">
        <v>150</v>
      </c>
      <c r="G4" s="5">
        <v>338.42002327670002</v>
      </c>
      <c r="H4" s="6" t="s">
        <v>151</v>
      </c>
    </row>
    <row r="5" spans="1:8" ht="39" hidden="1" customHeight="1">
      <c r="A5" s="3" t="s">
        <v>152</v>
      </c>
      <c r="B5" s="4" t="s">
        <v>131</v>
      </c>
      <c r="C5" s="5">
        <v>1.1764705882353E-2</v>
      </c>
      <c r="D5" s="5">
        <v>1363.9187907776</v>
      </c>
      <c r="E5" s="4">
        <v>0.4</v>
      </c>
      <c r="F5" s="3" t="s">
        <v>152</v>
      </c>
      <c r="G5" s="5">
        <v>16.046103420912999</v>
      </c>
      <c r="H5" s="6"/>
    </row>
    <row r="6" spans="1:8" ht="39" customHeight="1">
      <c r="A6" s="3" t="s">
        <v>153</v>
      </c>
      <c r="B6" s="4" t="s">
        <v>131</v>
      </c>
      <c r="C6" s="5">
        <v>0.17764705882352999</v>
      </c>
      <c r="D6" s="5">
        <v>1049.6719013825</v>
      </c>
      <c r="E6" s="4">
        <v>0.4</v>
      </c>
      <c r="F6" s="3" t="s">
        <v>153</v>
      </c>
      <c r="G6" s="5">
        <v>186.4711260103</v>
      </c>
      <c r="H6" s="6" t="s">
        <v>154</v>
      </c>
    </row>
    <row r="7" spans="1:8" ht="39" hidden="1" customHeight="1">
      <c r="A7" s="3" t="s">
        <v>155</v>
      </c>
      <c r="B7" s="4" t="s">
        <v>131</v>
      </c>
      <c r="C7" s="5">
        <v>0.04</v>
      </c>
      <c r="D7" s="5">
        <v>6808.6826035618997</v>
      </c>
      <c r="E7" s="4">
        <v>0.4</v>
      </c>
      <c r="F7" s="4"/>
      <c r="G7" s="5">
        <v>272.34730414248003</v>
      </c>
      <c r="H7" s="6"/>
    </row>
    <row r="8" spans="1:8" ht="66.599999999999994" hidden="1" customHeight="1">
      <c r="A8" s="3" t="s">
        <v>156</v>
      </c>
      <c r="B8" s="4" t="s">
        <v>131</v>
      </c>
      <c r="C8" s="5">
        <v>0.21</v>
      </c>
      <c r="D8" s="5">
        <v>2598.2352780330002</v>
      </c>
      <c r="E8" s="4">
        <v>6</v>
      </c>
      <c r="F8" s="4"/>
      <c r="G8" s="5">
        <v>545.62940838692998</v>
      </c>
      <c r="H8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158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39</v>
      </c>
      <c r="C25" s="42" t="s">
        <v>40</v>
      </c>
      <c r="D25" s="41">
        <v>1574.9647058824</v>
      </c>
      <c r="E25" s="41">
        <v>103.34117647059</v>
      </c>
      <c r="F25" s="41">
        <v>0</v>
      </c>
      <c r="G25" s="41">
        <v>0</v>
      </c>
      <c r="H25" s="41">
        <v>1678.3058823529</v>
      </c>
    </row>
    <row r="26" spans="1:8">
      <c r="A26" s="2">
        <v>2</v>
      </c>
      <c r="B26" s="2" t="s">
        <v>41</v>
      </c>
      <c r="C26" s="42" t="s">
        <v>42</v>
      </c>
      <c r="D26" s="41">
        <v>701.66367560832998</v>
      </c>
      <c r="E26" s="41">
        <v>289.43422232639</v>
      </c>
      <c r="F26" s="41">
        <v>0</v>
      </c>
      <c r="G26" s="41">
        <v>4.2223404255319004</v>
      </c>
      <c r="H26" s="41">
        <v>995.32023836024996</v>
      </c>
    </row>
    <row r="27" spans="1:8">
      <c r="A27" s="2"/>
      <c r="B27" s="33"/>
      <c r="C27" s="33" t="s">
        <v>43</v>
      </c>
      <c r="D27" s="41">
        <v>2276.6283814907001</v>
      </c>
      <c r="E27" s="41">
        <v>392.77539879698003</v>
      </c>
      <c r="F27" s="41">
        <v>0</v>
      </c>
      <c r="G27" s="41">
        <v>4.2223404255319004</v>
      </c>
      <c r="H27" s="41">
        <v>2673.6261207132002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2276.6283814907001</v>
      </c>
      <c r="E43" s="41">
        <v>392.77539879698003</v>
      </c>
      <c r="F43" s="41">
        <v>0</v>
      </c>
      <c r="G43" s="41">
        <v>4.2223404255319004</v>
      </c>
      <c r="H43" s="41">
        <v>2673.6261207132002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31.499294117647</v>
      </c>
      <c r="E45" s="41">
        <v>2.0668235294118</v>
      </c>
      <c r="F45" s="41">
        <v>0</v>
      </c>
      <c r="G45" s="41">
        <v>0</v>
      </c>
      <c r="H45" s="41">
        <v>33.566117647059002</v>
      </c>
    </row>
    <row r="46" spans="1:8" ht="31.2">
      <c r="A46" s="2">
        <v>4</v>
      </c>
      <c r="B46" s="2" t="s">
        <v>56</v>
      </c>
      <c r="C46" s="42" t="s">
        <v>58</v>
      </c>
      <c r="D46" s="41">
        <v>17.541591890208</v>
      </c>
      <c r="E46" s="41">
        <v>7.2358555581601003</v>
      </c>
      <c r="F46" s="41">
        <v>0</v>
      </c>
      <c r="G46" s="41">
        <v>0</v>
      </c>
      <c r="H46" s="41">
        <v>24.777447448368001</v>
      </c>
    </row>
    <row r="47" spans="1:8">
      <c r="A47" s="2"/>
      <c r="B47" s="33"/>
      <c r="C47" s="33" t="s">
        <v>59</v>
      </c>
      <c r="D47" s="41">
        <v>49.040886007855001</v>
      </c>
      <c r="E47" s="41">
        <v>9.3026790875718</v>
      </c>
      <c r="F47" s="41">
        <v>0</v>
      </c>
      <c r="G47" s="41">
        <v>0</v>
      </c>
      <c r="H47" s="41">
        <v>58.343565095427003</v>
      </c>
    </row>
    <row r="48" spans="1:8">
      <c r="A48" s="2"/>
      <c r="B48" s="33"/>
      <c r="C48" s="33" t="s">
        <v>60</v>
      </c>
      <c r="D48" s="41">
        <v>2325.6692674985002</v>
      </c>
      <c r="E48" s="41">
        <v>402.07807788455</v>
      </c>
      <c r="F48" s="41">
        <v>0</v>
      </c>
      <c r="G48" s="41">
        <v>4.2223404255319004</v>
      </c>
      <c r="H48" s="41">
        <v>2731.9696858085999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2.3352941176470998</v>
      </c>
      <c r="H50" s="41">
        <v>2.3352941176470998</v>
      </c>
    </row>
    <row r="51" spans="1:8" ht="31.2">
      <c r="A51" s="2">
        <v>6</v>
      </c>
      <c r="B51" s="2" t="s">
        <v>64</v>
      </c>
      <c r="C51" s="48" t="s">
        <v>65</v>
      </c>
      <c r="D51" s="41">
        <v>41.9287104</v>
      </c>
      <c r="E51" s="41">
        <v>2.7511488000000002</v>
      </c>
      <c r="F51" s="41">
        <v>0</v>
      </c>
      <c r="G51" s="41">
        <v>1.5352941176471</v>
      </c>
      <c r="H51" s="41">
        <v>46.215153317647001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56.733682428517</v>
      </c>
      <c r="H52" s="41">
        <v>56.733682428517</v>
      </c>
    </row>
    <row r="53" spans="1:8">
      <c r="A53" s="2">
        <v>8</v>
      </c>
      <c r="B53" s="2" t="s">
        <v>67</v>
      </c>
      <c r="C53" s="48" t="s">
        <v>68</v>
      </c>
      <c r="D53" s="41">
        <v>0</v>
      </c>
      <c r="E53" s="41">
        <v>0</v>
      </c>
      <c r="F53" s="41">
        <v>0</v>
      </c>
      <c r="G53" s="41">
        <v>4.4147419917431998</v>
      </c>
      <c r="H53" s="41">
        <v>4.4147419917431998</v>
      </c>
    </row>
    <row r="54" spans="1:8" ht="31.2">
      <c r="A54" s="2">
        <v>9</v>
      </c>
      <c r="B54" s="2" t="s">
        <v>64</v>
      </c>
      <c r="C54" s="48" t="s">
        <v>69</v>
      </c>
      <c r="D54" s="41">
        <v>18.771257481711999</v>
      </c>
      <c r="E54" s="41">
        <v>7.7430890327870001</v>
      </c>
      <c r="F54" s="41">
        <v>0</v>
      </c>
      <c r="G54" s="41">
        <v>0</v>
      </c>
      <c r="H54" s="41">
        <v>26.514346514499</v>
      </c>
    </row>
    <row r="55" spans="1:8">
      <c r="A55" s="2">
        <v>10</v>
      </c>
      <c r="B55" s="2" t="s">
        <v>70</v>
      </c>
      <c r="C55" s="48" t="s">
        <v>71</v>
      </c>
      <c r="D55" s="41">
        <v>0</v>
      </c>
      <c r="E55" s="41">
        <v>0</v>
      </c>
      <c r="F55" s="41">
        <v>0</v>
      </c>
      <c r="G55" s="41">
        <v>22.044494994813</v>
      </c>
      <c r="H55" s="41">
        <v>22.044494994813</v>
      </c>
    </row>
    <row r="56" spans="1:8">
      <c r="A56" s="2">
        <v>11</v>
      </c>
      <c r="B56" s="2"/>
      <c r="C56" s="48" t="s">
        <v>72</v>
      </c>
      <c r="D56" s="41">
        <v>0</v>
      </c>
      <c r="E56" s="41">
        <v>0</v>
      </c>
      <c r="F56" s="41">
        <v>0</v>
      </c>
      <c r="G56" s="41">
        <v>5.6060215768166</v>
      </c>
      <c r="H56" s="41">
        <v>5.6060215768166</v>
      </c>
    </row>
    <row r="57" spans="1:8">
      <c r="A57" s="2"/>
      <c r="B57" s="33"/>
      <c r="C57" s="33" t="s">
        <v>73</v>
      </c>
      <c r="D57" s="41">
        <v>60.699967881711999</v>
      </c>
      <c r="E57" s="41">
        <v>10.494237832787</v>
      </c>
      <c r="F57" s="41">
        <v>0</v>
      </c>
      <c r="G57" s="41">
        <v>92.669529227184</v>
      </c>
      <c r="H57" s="41">
        <v>163.86373494168001</v>
      </c>
    </row>
    <row r="58" spans="1:8">
      <c r="A58" s="2"/>
      <c r="B58" s="33"/>
      <c r="C58" s="33" t="s">
        <v>74</v>
      </c>
      <c r="D58" s="41">
        <v>2386.3692353801998</v>
      </c>
      <c r="E58" s="41">
        <v>412.57231571734002</v>
      </c>
      <c r="F58" s="41">
        <v>0</v>
      </c>
      <c r="G58" s="41">
        <v>96.891869652715997</v>
      </c>
      <c r="H58" s="41">
        <v>2895.8334207502999</v>
      </c>
    </row>
    <row r="59" spans="1:8" ht="31.5" customHeight="1">
      <c r="A59" s="2"/>
      <c r="B59" s="33"/>
      <c r="C59" s="33" t="s">
        <v>75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76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77</v>
      </c>
      <c r="D62" s="41">
        <v>2386.3692353801998</v>
      </c>
      <c r="E62" s="41">
        <v>412.57231571734002</v>
      </c>
      <c r="F62" s="41">
        <v>0</v>
      </c>
      <c r="G62" s="41">
        <v>96.891869652715997</v>
      </c>
      <c r="H62" s="41">
        <v>2895.8334207502999</v>
      </c>
    </row>
    <row r="63" spans="1:8" ht="157.5" customHeight="1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79</v>
      </c>
      <c r="C64" s="48" t="s">
        <v>80</v>
      </c>
      <c r="D64" s="41">
        <v>0</v>
      </c>
      <c r="E64" s="41">
        <v>0</v>
      </c>
      <c r="F64" s="41">
        <v>0</v>
      </c>
      <c r="G64" s="41">
        <v>157.72637297096</v>
      </c>
      <c r="H64" s="41">
        <v>157.72637297096</v>
      </c>
    </row>
    <row r="65" spans="1:8">
      <c r="A65" s="2">
        <v>13</v>
      </c>
      <c r="B65" s="2" t="s">
        <v>81</v>
      </c>
      <c r="C65" s="48" t="s">
        <v>80</v>
      </c>
      <c r="D65" s="41">
        <v>0</v>
      </c>
      <c r="E65" s="41">
        <v>0</v>
      </c>
      <c r="F65" s="41">
        <v>0</v>
      </c>
      <c r="G65" s="41">
        <v>51.018300112517998</v>
      </c>
      <c r="H65" s="41">
        <v>51.018300112517998</v>
      </c>
    </row>
    <row r="66" spans="1:8">
      <c r="A66" s="2"/>
      <c r="B66" s="33"/>
      <c r="C66" s="33" t="s">
        <v>82</v>
      </c>
      <c r="D66" s="41">
        <v>0</v>
      </c>
      <c r="E66" s="41">
        <v>0</v>
      </c>
      <c r="F66" s="41">
        <v>0</v>
      </c>
      <c r="G66" s="41">
        <v>208.74467308348</v>
      </c>
      <c r="H66" s="41">
        <v>208.74467308348</v>
      </c>
    </row>
    <row r="67" spans="1:8">
      <c r="A67" s="2"/>
      <c r="B67" s="33"/>
      <c r="C67" s="33" t="s">
        <v>83</v>
      </c>
      <c r="D67" s="41">
        <v>2386.3692353801998</v>
      </c>
      <c r="E67" s="41">
        <v>412.57231571734002</v>
      </c>
      <c r="F67" s="41">
        <v>0</v>
      </c>
      <c r="G67" s="41">
        <v>305.6365427362</v>
      </c>
      <c r="H67" s="41">
        <v>3104.5780938337998</v>
      </c>
    </row>
    <row r="68" spans="1:8">
      <c r="A68" s="2"/>
      <c r="B68" s="33"/>
      <c r="C68" s="33" t="s">
        <v>84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85</v>
      </c>
      <c r="C69" s="48" t="s">
        <v>86</v>
      </c>
      <c r="D69" s="41">
        <f>D67*3%</f>
        <v>71.591077061405997</v>
      </c>
      <c r="E69" s="41">
        <f>E67*3%</f>
        <v>12.377169471520199</v>
      </c>
      <c r="F69" s="41">
        <f>F67*3%</f>
        <v>0</v>
      </c>
      <c r="G69" s="41">
        <f>G67*3%</f>
        <v>9.1690962820860005</v>
      </c>
      <c r="H69" s="41">
        <f>SUM(D69:G69)</f>
        <v>93.137342815012204</v>
      </c>
    </row>
    <row r="70" spans="1:8">
      <c r="A70" s="2"/>
      <c r="B70" s="33"/>
      <c r="C70" s="33" t="s">
        <v>87</v>
      </c>
      <c r="D70" s="41">
        <f>D69</f>
        <v>71.591077061405997</v>
      </c>
      <c r="E70" s="41">
        <f>E69</f>
        <v>12.377169471520199</v>
      </c>
      <c r="F70" s="41">
        <f>F69</f>
        <v>0</v>
      </c>
      <c r="G70" s="41">
        <f>G69</f>
        <v>9.1690962820860005</v>
      </c>
      <c r="H70" s="41">
        <f>SUM(D70:G70)</f>
        <v>93.137342815012204</v>
      </c>
    </row>
    <row r="71" spans="1:8">
      <c r="A71" s="2"/>
      <c r="B71" s="33"/>
      <c r="C71" s="33" t="s">
        <v>88</v>
      </c>
      <c r="D71" s="41">
        <f>D70+D67</f>
        <v>2457.9603124416099</v>
      </c>
      <c r="E71" s="41">
        <f>E70+E67</f>
        <v>424.94948518886002</v>
      </c>
      <c r="F71" s="41">
        <f>F70+F67</f>
        <v>0</v>
      </c>
      <c r="G71" s="41">
        <f>G70+G67</f>
        <v>314.805639018286</v>
      </c>
      <c r="H71" s="41">
        <f>SUM(D71:G71)</f>
        <v>3197.7154366487498</v>
      </c>
    </row>
    <row r="72" spans="1:8">
      <c r="A72" s="2"/>
      <c r="B72" s="33"/>
      <c r="C72" s="33" t="s">
        <v>89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90</v>
      </c>
      <c r="C73" s="48" t="s">
        <v>91</v>
      </c>
      <c r="D73" s="41">
        <f>D71*20%</f>
        <v>491.59206248832101</v>
      </c>
      <c r="E73" s="41">
        <f>E71*20%</f>
        <v>84.989897037771996</v>
      </c>
      <c r="F73" s="41">
        <f>F71*20%</f>
        <v>0</v>
      </c>
      <c r="G73" s="41">
        <f>G71*20%</f>
        <v>62.961127803657199</v>
      </c>
      <c r="H73" s="41">
        <f>SUM(D73:G73)</f>
        <v>639.54308732975005</v>
      </c>
    </row>
    <row r="74" spans="1:8">
      <c r="A74" s="2"/>
      <c r="B74" s="33"/>
      <c r="C74" s="33" t="s">
        <v>92</v>
      </c>
      <c r="D74" s="41">
        <f>D73</f>
        <v>491.59206248832101</v>
      </c>
      <c r="E74" s="41">
        <f>E73</f>
        <v>84.989897037771996</v>
      </c>
      <c r="F74" s="41">
        <f>F73</f>
        <v>0</v>
      </c>
      <c r="G74" s="41">
        <f>G73</f>
        <v>62.961127803657199</v>
      </c>
      <c r="H74" s="41">
        <f>SUM(D74:G74)</f>
        <v>639.54308732975005</v>
      </c>
    </row>
    <row r="75" spans="1:8">
      <c r="A75" s="2"/>
      <c r="B75" s="33"/>
      <c r="C75" s="33" t="s">
        <v>93</v>
      </c>
      <c r="D75" s="41">
        <f>D74+D71</f>
        <v>2949.55237492993</v>
      </c>
      <c r="E75" s="41">
        <f>E74+E71</f>
        <v>509.93938222663201</v>
      </c>
      <c r="F75" s="41">
        <f>F74+F71</f>
        <v>0</v>
      </c>
      <c r="G75" s="41">
        <f>G74+G71</f>
        <v>377.76676682194301</v>
      </c>
      <c r="H75" s="41">
        <f>SUM(D75:G75)</f>
        <v>3837.2585239784999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159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1574.9647058824</v>
      </c>
      <c r="E13" s="32">
        <v>103.34117647059</v>
      </c>
      <c r="F13" s="32">
        <v>0</v>
      </c>
      <c r="G13" s="32">
        <v>0</v>
      </c>
      <c r="H13" s="32">
        <v>1678.3058823529</v>
      </c>
      <c r="J13" s="20"/>
    </row>
    <row r="14" spans="1:14">
      <c r="A14" s="2"/>
      <c r="B14" s="33"/>
      <c r="C14" s="33" t="s">
        <v>102</v>
      </c>
      <c r="D14" s="32">
        <v>1574.9647058824</v>
      </c>
      <c r="E14" s="32">
        <v>103.34117647059</v>
      </c>
      <c r="F14" s="32">
        <v>0</v>
      </c>
      <c r="G14" s="32">
        <v>0</v>
      </c>
      <c r="H14" s="32">
        <v>1678.3058823529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105</v>
      </c>
      <c r="D13" s="32">
        <v>0</v>
      </c>
      <c r="E13" s="32">
        <v>0</v>
      </c>
      <c r="F13" s="32">
        <v>0</v>
      </c>
      <c r="G13" s="32">
        <v>2.3352941176470998</v>
      </c>
      <c r="H13" s="32">
        <v>2.3352941176470998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2.3352941176470998</v>
      </c>
      <c r="H14" s="32">
        <v>2.3352941176470998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107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107</v>
      </c>
      <c r="D13" s="32">
        <v>0</v>
      </c>
      <c r="E13" s="32">
        <v>0</v>
      </c>
      <c r="F13" s="32">
        <v>0</v>
      </c>
      <c r="G13" s="32">
        <v>157.72637297096</v>
      </c>
      <c r="H13" s="32">
        <v>157.72637297096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157.72637297096</v>
      </c>
      <c r="H14" s="32">
        <v>157.72637297096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97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112</v>
      </c>
      <c r="D13" s="32">
        <v>701.66367560832998</v>
      </c>
      <c r="E13" s="32">
        <v>289.43422232639</v>
      </c>
      <c r="F13" s="32">
        <v>0</v>
      </c>
      <c r="G13" s="32">
        <v>4.2278746058493004</v>
      </c>
      <c r="H13" s="32">
        <v>995.32577254057003</v>
      </c>
      <c r="J13" s="20"/>
    </row>
    <row r="14" spans="1:14">
      <c r="A14" s="2"/>
      <c r="B14" s="33"/>
      <c r="C14" s="33" t="s">
        <v>102</v>
      </c>
      <c r="D14" s="32">
        <v>701.66367560832998</v>
      </c>
      <c r="E14" s="32">
        <v>289.43422232639</v>
      </c>
      <c r="F14" s="32">
        <v>0</v>
      </c>
      <c r="G14" s="32">
        <v>4.2278746058493004</v>
      </c>
      <c r="H14" s="32">
        <v>995.32577254057003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68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0</v>
      </c>
      <c r="E13" s="32">
        <v>0</v>
      </c>
      <c r="F13" s="32">
        <v>0</v>
      </c>
      <c r="G13" s="32">
        <v>4.2278746058493004</v>
      </c>
      <c r="H13" s="32">
        <v>4.2278746058493004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4.2278746058493004</v>
      </c>
      <c r="H14" s="32">
        <v>4.2278746058493004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94</v>
      </c>
    </row>
    <row r="2" spans="1:14" ht="45.75" customHeight="1">
      <c r="A2" s="24"/>
      <c r="B2" s="24" t="s">
        <v>95</v>
      </c>
      <c r="C2" s="84" t="s">
        <v>164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97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80</v>
      </c>
      <c r="D13" s="32">
        <v>0</v>
      </c>
      <c r="E13" s="32">
        <v>0</v>
      </c>
      <c r="F13" s="32">
        <v>0</v>
      </c>
      <c r="G13" s="32">
        <v>51.018300112517998</v>
      </c>
      <c r="H13" s="32">
        <v>51.018300112517998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51.018300112517998</v>
      </c>
      <c r="H14" s="32">
        <v>51.018300112517998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topLeftCell="A34" zoomScale="70" zoomScaleNormal="70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117</v>
      </c>
      <c r="B1" s="10" t="s">
        <v>118</v>
      </c>
      <c r="C1" s="10" t="s">
        <v>119</v>
      </c>
      <c r="D1" s="10" t="s">
        <v>120</v>
      </c>
      <c r="E1" s="10" t="s">
        <v>121</v>
      </c>
      <c r="F1" s="10" t="s">
        <v>122</v>
      </c>
      <c r="G1" s="10" t="s">
        <v>123</v>
      </c>
      <c r="H1" s="10" t="s">
        <v>124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98</v>
      </c>
      <c r="B3" s="93"/>
      <c r="C3" s="11"/>
      <c r="D3" s="12">
        <v>1678.3058823529</v>
      </c>
      <c r="E3" s="13"/>
      <c r="F3" s="13"/>
      <c r="G3" s="13"/>
      <c r="H3" s="14"/>
    </row>
    <row r="4" spans="1:8">
      <c r="A4" s="98" t="s">
        <v>125</v>
      </c>
      <c r="B4" s="15" t="s">
        <v>126</v>
      </c>
      <c r="C4" s="11"/>
      <c r="D4" s="12">
        <v>1574.9647058824</v>
      </c>
      <c r="E4" s="13"/>
      <c r="F4" s="13"/>
      <c r="G4" s="13"/>
      <c r="H4" s="14"/>
    </row>
    <row r="5" spans="1:8">
      <c r="A5" s="98"/>
      <c r="B5" s="15" t="s">
        <v>127</v>
      </c>
      <c r="C5" s="10"/>
      <c r="D5" s="12">
        <v>103.34117647059</v>
      </c>
      <c r="E5" s="13"/>
      <c r="F5" s="13"/>
      <c r="G5" s="13"/>
      <c r="H5" s="16"/>
    </row>
    <row r="6" spans="1:8">
      <c r="A6" s="99"/>
      <c r="B6" s="15" t="s">
        <v>128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129</v>
      </c>
      <c r="C7" s="10"/>
      <c r="D7" s="12">
        <v>0</v>
      </c>
      <c r="E7" s="13"/>
      <c r="F7" s="13"/>
      <c r="G7" s="13"/>
      <c r="H7" s="16"/>
    </row>
    <row r="8" spans="1:8">
      <c r="A8" s="94" t="s">
        <v>101</v>
      </c>
      <c r="B8" s="95"/>
      <c r="C8" s="98" t="s">
        <v>130</v>
      </c>
      <c r="D8" s="17">
        <v>1678.3058823529</v>
      </c>
      <c r="E8" s="13">
        <v>0.04</v>
      </c>
      <c r="F8" s="13" t="s">
        <v>131</v>
      </c>
      <c r="G8" s="17">
        <v>41957.647058823997</v>
      </c>
      <c r="H8" s="16"/>
    </row>
    <row r="9" spans="1:8">
      <c r="A9" s="100">
        <v>1</v>
      </c>
      <c r="B9" s="15" t="s">
        <v>126</v>
      </c>
      <c r="C9" s="98"/>
      <c r="D9" s="17">
        <v>1574.9647058824</v>
      </c>
      <c r="E9" s="13"/>
      <c r="F9" s="13"/>
      <c r="G9" s="13"/>
      <c r="H9" s="99" t="s">
        <v>132</v>
      </c>
    </row>
    <row r="10" spans="1:8">
      <c r="A10" s="98"/>
      <c r="B10" s="15" t="s">
        <v>127</v>
      </c>
      <c r="C10" s="98"/>
      <c r="D10" s="17">
        <v>103.34117647059</v>
      </c>
      <c r="E10" s="13"/>
      <c r="F10" s="13"/>
      <c r="G10" s="13"/>
      <c r="H10" s="99"/>
    </row>
    <row r="11" spans="1:8">
      <c r="A11" s="98"/>
      <c r="B11" s="15" t="s">
        <v>128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129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68</v>
      </c>
      <c r="B13" s="93"/>
      <c r="C13" s="10"/>
      <c r="D13" s="12">
        <v>6.5631687234963003</v>
      </c>
      <c r="E13" s="13"/>
      <c r="F13" s="13"/>
      <c r="G13" s="13"/>
      <c r="H13" s="16"/>
    </row>
    <row r="14" spans="1:8">
      <c r="A14" s="98" t="s">
        <v>133</v>
      </c>
      <c r="B14" s="15" t="s">
        <v>126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127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128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129</v>
      </c>
      <c r="C17" s="10"/>
      <c r="D17" s="12">
        <v>2.3352941176470998</v>
      </c>
      <c r="E17" s="13"/>
      <c r="F17" s="13"/>
      <c r="G17" s="13"/>
      <c r="H17" s="16"/>
    </row>
    <row r="18" spans="1:8">
      <c r="A18" s="94" t="s">
        <v>105</v>
      </c>
      <c r="B18" s="95"/>
      <c r="C18" s="98" t="s">
        <v>130</v>
      </c>
      <c r="D18" s="17">
        <v>2.3352941176470998</v>
      </c>
      <c r="E18" s="13">
        <v>0.04</v>
      </c>
      <c r="F18" s="13" t="s">
        <v>131</v>
      </c>
      <c r="G18" s="17">
        <v>58.382352941176002</v>
      </c>
      <c r="H18" s="16"/>
    </row>
    <row r="19" spans="1:8">
      <c r="A19" s="100">
        <v>1</v>
      </c>
      <c r="B19" s="15" t="s">
        <v>126</v>
      </c>
      <c r="C19" s="98"/>
      <c r="D19" s="17">
        <v>0</v>
      </c>
      <c r="E19" s="13"/>
      <c r="F19" s="13"/>
      <c r="G19" s="13"/>
      <c r="H19" s="99" t="s">
        <v>132</v>
      </c>
    </row>
    <row r="20" spans="1:8">
      <c r="A20" s="98"/>
      <c r="B20" s="15" t="s">
        <v>127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128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129</v>
      </c>
      <c r="C22" s="98"/>
      <c r="D22" s="17">
        <v>2.3352941176470998</v>
      </c>
      <c r="E22" s="13"/>
      <c r="F22" s="13"/>
      <c r="G22" s="13"/>
      <c r="H22" s="99"/>
    </row>
    <row r="23" spans="1:8">
      <c r="A23" s="98" t="s">
        <v>134</v>
      </c>
      <c r="B23" s="15" t="s">
        <v>126</v>
      </c>
      <c r="C23" s="10"/>
      <c r="D23" s="12">
        <v>0</v>
      </c>
      <c r="E23" s="13"/>
      <c r="F23" s="13"/>
      <c r="G23" s="13"/>
      <c r="H23" s="16"/>
    </row>
    <row r="24" spans="1:8">
      <c r="A24" s="98"/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129</v>
      </c>
      <c r="C26" s="10"/>
      <c r="D26" s="12">
        <v>6.5631687234963003</v>
      </c>
      <c r="E26" s="13"/>
      <c r="F26" s="13"/>
      <c r="G26" s="13"/>
      <c r="H26" s="16"/>
    </row>
    <row r="27" spans="1:8">
      <c r="A27" s="94" t="s">
        <v>115</v>
      </c>
      <c r="B27" s="95"/>
      <c r="C27" s="98" t="s">
        <v>42</v>
      </c>
      <c r="D27" s="17">
        <v>4.2278746058493004</v>
      </c>
      <c r="E27" s="13">
        <v>0.21</v>
      </c>
      <c r="F27" s="13" t="s">
        <v>131</v>
      </c>
      <c r="G27" s="17">
        <v>20.132736218329999</v>
      </c>
      <c r="H27" s="16"/>
    </row>
    <row r="28" spans="1:8">
      <c r="A28" s="100">
        <v>1</v>
      </c>
      <c r="B28" s="15" t="s">
        <v>126</v>
      </c>
      <c r="C28" s="98"/>
      <c r="D28" s="17">
        <v>0</v>
      </c>
      <c r="E28" s="13"/>
      <c r="F28" s="13"/>
      <c r="G28" s="13"/>
      <c r="H28" s="99" t="s">
        <v>135</v>
      </c>
    </row>
    <row r="29" spans="1:8">
      <c r="A29" s="98"/>
      <c r="B29" s="15" t="s">
        <v>127</v>
      </c>
      <c r="C29" s="98"/>
      <c r="D29" s="17">
        <v>0</v>
      </c>
      <c r="E29" s="13"/>
      <c r="F29" s="13"/>
      <c r="G29" s="13"/>
      <c r="H29" s="99"/>
    </row>
    <row r="30" spans="1:8">
      <c r="A30" s="98"/>
      <c r="B30" s="15" t="s">
        <v>128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129</v>
      </c>
      <c r="C31" s="98"/>
      <c r="D31" s="17">
        <v>4.2278746058493004</v>
      </c>
      <c r="E31" s="13"/>
      <c r="F31" s="13"/>
      <c r="G31" s="13"/>
      <c r="H31" s="99"/>
    </row>
    <row r="32" spans="1:8" ht="24.6">
      <c r="A32" s="96" t="s">
        <v>107</v>
      </c>
      <c r="B32" s="93"/>
      <c r="C32" s="10"/>
      <c r="D32" s="12">
        <v>157.72637297096</v>
      </c>
      <c r="E32" s="13"/>
      <c r="F32" s="13"/>
      <c r="G32" s="13"/>
      <c r="H32" s="16"/>
    </row>
    <row r="33" spans="1:8">
      <c r="A33" s="98" t="s">
        <v>136</v>
      </c>
      <c r="B33" s="15" t="s">
        <v>126</v>
      </c>
      <c r="C33" s="10"/>
      <c r="D33" s="12">
        <v>0</v>
      </c>
      <c r="E33" s="13"/>
      <c r="F33" s="13"/>
      <c r="G33" s="13"/>
      <c r="H33" s="16"/>
    </row>
    <row r="34" spans="1:8">
      <c r="A34" s="98"/>
      <c r="B34" s="15" t="s">
        <v>127</v>
      </c>
      <c r="C34" s="10"/>
      <c r="D34" s="12">
        <v>0</v>
      </c>
      <c r="E34" s="13"/>
      <c r="F34" s="13"/>
      <c r="G34" s="13"/>
      <c r="H34" s="16"/>
    </row>
    <row r="35" spans="1:8">
      <c r="A35" s="98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129</v>
      </c>
      <c r="C36" s="10"/>
      <c r="D36" s="12">
        <v>157.72637297096</v>
      </c>
      <c r="E36" s="13"/>
      <c r="F36" s="13"/>
      <c r="G36" s="13"/>
      <c r="H36" s="16"/>
    </row>
    <row r="37" spans="1:8">
      <c r="A37" s="94" t="s">
        <v>107</v>
      </c>
      <c r="B37" s="95"/>
      <c r="C37" s="98" t="s">
        <v>130</v>
      </c>
      <c r="D37" s="17">
        <v>157.72637297096</v>
      </c>
      <c r="E37" s="13">
        <v>0.04</v>
      </c>
      <c r="F37" s="13" t="s">
        <v>131</v>
      </c>
      <c r="G37" s="17">
        <v>3943.1593242741001</v>
      </c>
      <c r="H37" s="16"/>
    </row>
    <row r="38" spans="1:8">
      <c r="A38" s="100">
        <v>1</v>
      </c>
      <c r="B38" s="15" t="s">
        <v>126</v>
      </c>
      <c r="C38" s="98"/>
      <c r="D38" s="17">
        <v>0</v>
      </c>
      <c r="E38" s="13"/>
      <c r="F38" s="13"/>
      <c r="G38" s="13"/>
      <c r="H38" s="99" t="s">
        <v>132</v>
      </c>
    </row>
    <row r="39" spans="1:8">
      <c r="A39" s="98"/>
      <c r="B39" s="15" t="s">
        <v>127</v>
      </c>
      <c r="C39" s="98"/>
      <c r="D39" s="17">
        <v>0</v>
      </c>
      <c r="E39" s="13"/>
      <c r="F39" s="13"/>
      <c r="G39" s="13"/>
      <c r="H39" s="99"/>
    </row>
    <row r="40" spans="1:8">
      <c r="A40" s="98"/>
      <c r="B40" s="15" t="s">
        <v>128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129</v>
      </c>
      <c r="C41" s="98"/>
      <c r="D41" s="17">
        <v>157.72637297096</v>
      </c>
      <c r="E41" s="13"/>
      <c r="F41" s="13"/>
      <c r="G41" s="13"/>
      <c r="H41" s="99"/>
    </row>
    <row r="42" spans="1:8" ht="24.6">
      <c r="A42" s="96" t="s">
        <v>110</v>
      </c>
      <c r="B42" s="93"/>
      <c r="C42" s="10"/>
      <c r="D42" s="12">
        <v>995.32577254057003</v>
      </c>
      <c r="E42" s="13"/>
      <c r="F42" s="13"/>
      <c r="G42" s="13"/>
      <c r="H42" s="16"/>
    </row>
    <row r="43" spans="1:8">
      <c r="A43" s="98" t="s">
        <v>137</v>
      </c>
      <c r="B43" s="15" t="s">
        <v>126</v>
      </c>
      <c r="C43" s="10"/>
      <c r="D43" s="12">
        <v>701.66367560832998</v>
      </c>
      <c r="E43" s="13"/>
      <c r="F43" s="13"/>
      <c r="G43" s="13"/>
      <c r="H43" s="16"/>
    </row>
    <row r="44" spans="1:8">
      <c r="A44" s="98"/>
      <c r="B44" s="15" t="s">
        <v>127</v>
      </c>
      <c r="C44" s="10"/>
      <c r="D44" s="12">
        <v>289.43422232639</v>
      </c>
      <c r="E44" s="13"/>
      <c r="F44" s="13"/>
      <c r="G44" s="13"/>
      <c r="H44" s="16"/>
    </row>
    <row r="45" spans="1:8">
      <c r="A45" s="98"/>
      <c r="B45" s="15" t="s">
        <v>128</v>
      </c>
      <c r="C45" s="10"/>
      <c r="D45" s="12">
        <v>0</v>
      </c>
      <c r="E45" s="13"/>
      <c r="F45" s="13"/>
      <c r="G45" s="13"/>
      <c r="H45" s="16"/>
    </row>
    <row r="46" spans="1:8">
      <c r="A46" s="98"/>
      <c r="B46" s="15" t="s">
        <v>129</v>
      </c>
      <c r="C46" s="10"/>
      <c r="D46" s="12">
        <v>4.2278746058493004</v>
      </c>
      <c r="E46" s="13"/>
      <c r="F46" s="13"/>
      <c r="G46" s="13"/>
      <c r="H46" s="16"/>
    </row>
    <row r="47" spans="1:8">
      <c r="A47" s="94" t="s">
        <v>112</v>
      </c>
      <c r="B47" s="95"/>
      <c r="C47" s="98" t="s">
        <v>42</v>
      </c>
      <c r="D47" s="17">
        <v>995.32577254057003</v>
      </c>
      <c r="E47" s="13">
        <v>0.21</v>
      </c>
      <c r="F47" s="13" t="s">
        <v>131</v>
      </c>
      <c r="G47" s="17">
        <v>4739.6465359075</v>
      </c>
      <c r="H47" s="16"/>
    </row>
    <row r="48" spans="1:8">
      <c r="A48" s="100">
        <v>1</v>
      </c>
      <c r="B48" s="15" t="s">
        <v>126</v>
      </c>
      <c r="C48" s="98"/>
      <c r="D48" s="17">
        <v>701.66367560832998</v>
      </c>
      <c r="E48" s="13"/>
      <c r="F48" s="13"/>
      <c r="G48" s="13"/>
      <c r="H48" s="99" t="s">
        <v>135</v>
      </c>
    </row>
    <row r="49" spans="1:8">
      <c r="A49" s="98"/>
      <c r="B49" s="15" t="s">
        <v>127</v>
      </c>
      <c r="C49" s="98"/>
      <c r="D49" s="17">
        <v>289.43422232639</v>
      </c>
      <c r="E49" s="13"/>
      <c r="F49" s="13"/>
      <c r="G49" s="13"/>
      <c r="H49" s="99"/>
    </row>
    <row r="50" spans="1:8">
      <c r="A50" s="98"/>
      <c r="B50" s="15" t="s">
        <v>128</v>
      </c>
      <c r="C50" s="98"/>
      <c r="D50" s="17">
        <v>0</v>
      </c>
      <c r="E50" s="13"/>
      <c r="F50" s="13"/>
      <c r="G50" s="13"/>
      <c r="H50" s="99"/>
    </row>
    <row r="51" spans="1:8">
      <c r="A51" s="98"/>
      <c r="B51" s="15" t="s">
        <v>129</v>
      </c>
      <c r="C51" s="98"/>
      <c r="D51" s="17">
        <v>4.2278746058493004</v>
      </c>
      <c r="E51" s="13"/>
      <c r="F51" s="13"/>
      <c r="G51" s="13"/>
      <c r="H51" s="99"/>
    </row>
    <row r="52" spans="1:8" ht="24.6">
      <c r="A52" s="96" t="s">
        <v>80</v>
      </c>
      <c r="B52" s="93"/>
      <c r="C52" s="10"/>
      <c r="D52" s="12">
        <v>51.018300112517998</v>
      </c>
      <c r="E52" s="13"/>
      <c r="F52" s="13"/>
      <c r="G52" s="13"/>
      <c r="H52" s="16"/>
    </row>
    <row r="53" spans="1:8">
      <c r="A53" s="98" t="s">
        <v>138</v>
      </c>
      <c r="B53" s="15" t="s">
        <v>126</v>
      </c>
      <c r="C53" s="10"/>
      <c r="D53" s="12">
        <v>0</v>
      </c>
      <c r="E53" s="13"/>
      <c r="F53" s="13"/>
      <c r="G53" s="13"/>
      <c r="H53" s="16"/>
    </row>
    <row r="54" spans="1:8">
      <c r="A54" s="98"/>
      <c r="B54" s="15" t="s">
        <v>127</v>
      </c>
      <c r="C54" s="10"/>
      <c r="D54" s="12">
        <v>0</v>
      </c>
      <c r="E54" s="13"/>
      <c r="F54" s="13"/>
      <c r="G54" s="13"/>
      <c r="H54" s="16"/>
    </row>
    <row r="55" spans="1:8">
      <c r="A55" s="98"/>
      <c r="B55" s="15" t="s">
        <v>128</v>
      </c>
      <c r="C55" s="10"/>
      <c r="D55" s="12">
        <v>0</v>
      </c>
      <c r="E55" s="13"/>
      <c r="F55" s="13"/>
      <c r="G55" s="13"/>
      <c r="H55" s="16"/>
    </row>
    <row r="56" spans="1:8">
      <c r="A56" s="98"/>
      <c r="B56" s="15" t="s">
        <v>129</v>
      </c>
      <c r="C56" s="10"/>
      <c r="D56" s="12">
        <v>51.018300112517998</v>
      </c>
      <c r="E56" s="13"/>
      <c r="F56" s="13"/>
      <c r="G56" s="13"/>
      <c r="H56" s="16"/>
    </row>
    <row r="57" spans="1:8">
      <c r="A57" s="94" t="s">
        <v>80</v>
      </c>
      <c r="B57" s="95"/>
      <c r="C57" s="98" t="s">
        <v>42</v>
      </c>
      <c r="D57" s="17">
        <v>51.018300112517998</v>
      </c>
      <c r="E57" s="13">
        <v>0.21</v>
      </c>
      <c r="F57" s="13" t="s">
        <v>131</v>
      </c>
      <c r="G57" s="17">
        <v>242.94428625008999</v>
      </c>
      <c r="H57" s="16"/>
    </row>
    <row r="58" spans="1:8">
      <c r="A58" s="100">
        <v>1</v>
      </c>
      <c r="B58" s="15" t="s">
        <v>126</v>
      </c>
      <c r="C58" s="98"/>
      <c r="D58" s="17">
        <v>0</v>
      </c>
      <c r="E58" s="13"/>
      <c r="F58" s="13"/>
      <c r="G58" s="13"/>
      <c r="H58" s="99" t="s">
        <v>135</v>
      </c>
    </row>
    <row r="59" spans="1:8">
      <c r="A59" s="98"/>
      <c r="B59" s="15" t="s">
        <v>127</v>
      </c>
      <c r="C59" s="98"/>
      <c r="D59" s="17">
        <v>0</v>
      </c>
      <c r="E59" s="13"/>
      <c r="F59" s="13"/>
      <c r="G59" s="13"/>
      <c r="H59" s="99"/>
    </row>
    <row r="60" spans="1:8">
      <c r="A60" s="98"/>
      <c r="B60" s="15" t="s">
        <v>128</v>
      </c>
      <c r="C60" s="98"/>
      <c r="D60" s="17">
        <v>0</v>
      </c>
      <c r="E60" s="13"/>
      <c r="F60" s="13"/>
      <c r="G60" s="13"/>
      <c r="H60" s="99"/>
    </row>
    <row r="61" spans="1:8">
      <c r="A61" s="98"/>
      <c r="B61" s="15" t="s">
        <v>129</v>
      </c>
      <c r="C61" s="98"/>
      <c r="D61" s="17">
        <v>51.018300112517998</v>
      </c>
      <c r="E61" s="13"/>
      <c r="F61" s="13"/>
      <c r="G61" s="13"/>
      <c r="H61" s="99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7" t="s">
        <v>139</v>
      </c>
      <c r="B64" s="97"/>
      <c r="C64" s="97"/>
      <c r="D64" s="97"/>
      <c r="E64" s="97"/>
      <c r="F64" s="97"/>
      <c r="G64" s="97"/>
      <c r="H64" s="97"/>
    </row>
    <row r="65" spans="1:8">
      <c r="A65" s="97" t="s">
        <v>140</v>
      </c>
      <c r="B65" s="97"/>
      <c r="C65" s="97"/>
      <c r="D65" s="97"/>
      <c r="E65" s="97"/>
      <c r="F65" s="97"/>
      <c r="G65" s="97"/>
      <c r="H65" s="97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518-02-01</vt:lpstr>
      <vt:lpstr>ОСР 518-09-01</vt:lpstr>
      <vt:lpstr>ОСР 518-12-01</vt:lpstr>
      <vt:lpstr>ОСР 6-02-01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0F8D886C570B488E93B912A5C685A787_12</vt:lpwstr>
  </property>
  <property fmtid="{D5CDD505-2E9C-101B-9397-08002B2CF9AE}" pid="3" name="KSOProductBuildVer">
    <vt:lpwstr>1049-12.2.0.20795</vt:lpwstr>
  </property>
</Properties>
</file>